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esrallah\Downloads\"/>
    </mc:Choice>
  </mc:AlternateContent>
  <xr:revisionPtr revIDLastSave="0" documentId="8_{1D809408-634C-45C6-B6D6-559EB959E454}" xr6:coauthVersionLast="31" xr6:coauthVersionMax="31" xr10:uidLastSave="{00000000-0000-0000-0000-000000000000}"/>
  <bookViews>
    <workbookView xWindow="0" yWindow="0" windowWidth="21600" windowHeight="9525"/>
  </bookViews>
  <sheets>
    <sheet name="PLTS stock" sheetId="2" r:id="rId1"/>
  </sheets>
  <calcPr calcId="179017"/>
</workbook>
</file>

<file path=xl/calcChain.xml><?xml version="1.0" encoding="utf-8"?>
<calcChain xmlns="http://schemas.openxmlformats.org/spreadsheetml/2006/main">
  <c r="E4" i="2" l="1"/>
  <c r="E10" i="2" s="1"/>
  <c r="B10" i="2" l="1"/>
  <c r="D10" i="2"/>
  <c r="D12" i="2" s="1"/>
  <c r="G10" i="2"/>
  <c r="C10" i="2"/>
  <c r="F10" i="2"/>
  <c r="F12" i="2" s="1"/>
  <c r="I10" i="2"/>
  <c r="H10" i="2"/>
  <c r="H12" i="2" s="1"/>
  <c r="B12" i="2" l="1"/>
</calcChain>
</file>

<file path=xl/sharedStrings.xml><?xml version="1.0" encoding="utf-8"?>
<sst xmlns="http://schemas.openxmlformats.org/spreadsheetml/2006/main" count="38" uniqueCount="38">
  <si>
    <t>Hospital Name</t>
  </si>
  <si>
    <t>By ABO / Rh</t>
  </si>
  <si>
    <t>O Pos</t>
  </si>
  <si>
    <t>O Neg</t>
  </si>
  <si>
    <t>A Pos</t>
  </si>
  <si>
    <t>A Neg</t>
  </si>
  <si>
    <t>B Pos</t>
  </si>
  <si>
    <t>B Neg</t>
  </si>
  <si>
    <t>AB Pos</t>
  </si>
  <si>
    <t>AB Neg</t>
  </si>
  <si>
    <t>Max</t>
  </si>
  <si>
    <t>Min</t>
  </si>
  <si>
    <t>Current wastage:</t>
  </si>
  <si>
    <t>1 day</t>
  </si>
  <si>
    <t>Group O</t>
  </si>
  <si>
    <t>Group A</t>
  </si>
  <si>
    <t>Maximum may depend on how distant the hospital is from the blood centre and accessibility to emergency deliveries</t>
  </si>
  <si>
    <t>Group B</t>
  </si>
  <si>
    <t>Group AB</t>
  </si>
  <si>
    <t>Dose by Group**</t>
  </si>
  <si>
    <t>Suggested Maximum and Minimum doses:</t>
  </si>
  <si>
    <t>Inventory Calculator: Platelet Doses                                                                                                                                                                                                                                                                                                                                                                                                             (This tool will serve as a broad estimate of the suggested levels if stock is held on site)</t>
  </si>
  <si>
    <t>-Calculates automatically average daily use of platelet equivalents</t>
  </si>
  <si>
    <t>(table below will populate automatically)</t>
  </si>
  <si>
    <t>and also the possibility of urgent need for platelets.</t>
  </si>
  <si>
    <t>&lt;Enter Hospital&gt;</t>
  </si>
  <si>
    <t>If holding ~1-2 days inv</t>
  </si>
  <si>
    <t>-Example of number of platelet doses transfused in most recent year</t>
  </si>
  <si>
    <t>*1 apheresis unit is equivalent to 1 buffy coat platelet pool</t>
  </si>
  <si>
    <t>Approx # platelet doses used per day</t>
  </si>
  <si>
    <r>
      <t>% in pop</t>
    </r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</si>
  <si>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t>Reference:</t>
  </si>
  <si>
    <r>
      <t>1. Brecher ME Editor, AABB Technical Manual 15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AABB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2005.  Appendix 9 p845.</t>
    </r>
  </si>
  <si>
    <t>** 1 adult dose calculated as 1 apheresis unit or 1 Buffy Coat pool</t>
  </si>
  <si>
    <r>
      <t xml:space="preserve">Apheresis </t>
    </r>
    <r>
      <rPr>
        <b/>
        <sz val="12"/>
        <color indexed="8"/>
        <rFont val="Arial Narrow"/>
        <family val="2"/>
      </rPr>
      <t>-Enter your current outdate rates (can be obtained from ORBCoN if unknown)</t>
    </r>
  </si>
  <si>
    <r>
      <t>Buffy coat pools</t>
    </r>
    <r>
      <rPr>
        <b/>
        <sz val="12"/>
        <color indexed="8"/>
        <rFont val="Arial Narrow"/>
        <family val="2"/>
      </rPr>
      <t xml:space="preserve"> - Enter your current outdate rates (can be obtained from ORBCoN if unknown)</t>
    </r>
  </si>
  <si>
    <t xml:space="preserve"># of units plt doses* transfused </t>
  </si>
  <si>
    <t>Divided by 365 days (average routine use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</si>
</sst>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quotePrefix="1" applyFont="1" applyFill="1" applyBorder="1"/>
    <xf numFmtId="0" fontId="9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0" xfId="0" quotePrefix="1" applyFo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 applyProtection="1">
      <alignment horizontal="left"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173" fontId="6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/>
    <xf numFmtId="0" fontId="16" fillId="0" borderId="0" xfId="0" applyFont="1" applyFill="1" applyBorder="1"/>
    <xf numFmtId="0" fontId="2" fillId="0" borderId="0" xfId="0" applyFont="1" applyFill="1" applyBorder="1"/>
    <xf numFmtId="0" fontId="7" fillId="0" borderId="0" xfId="0" applyFont="1" applyAlignment="1"/>
    <xf numFmtId="0" fontId="0" fillId="0" borderId="0" xfId="0" applyAlignment="1"/>
    <xf numFmtId="0" fontId="6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4" workbookViewId="0">
      <selection activeCell="B21" sqref="B21"/>
    </sheetView>
  </sheetViews>
  <sheetFormatPr defaultRowHeight="15.75" x14ac:dyDescent="0.25"/>
  <cols>
    <col min="1" max="1" width="20.28515625" style="3" customWidth="1"/>
    <col min="2" max="2" width="9.140625" style="3"/>
    <col min="3" max="3" width="12.5703125" style="3" customWidth="1"/>
    <col min="4" max="4" width="9" style="3" customWidth="1"/>
    <col min="5" max="16384" width="9.140625" style="3"/>
  </cols>
  <sheetData>
    <row r="1" spans="1:17" ht="33.7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</row>
    <row r="2" spans="1:17" x14ac:dyDescent="0.25">
      <c r="A2" s="8" t="s">
        <v>0</v>
      </c>
      <c r="E2" s="32" t="s">
        <v>25</v>
      </c>
      <c r="F2" s="33"/>
    </row>
    <row r="3" spans="1:17" x14ac:dyDescent="0.25">
      <c r="A3" s="8" t="s">
        <v>36</v>
      </c>
      <c r="E3" s="26">
        <v>4000</v>
      </c>
      <c r="F3" s="23" t="s">
        <v>27</v>
      </c>
      <c r="G3" s="4"/>
      <c r="L3" s="9"/>
    </row>
    <row r="4" spans="1:17" x14ac:dyDescent="0.25">
      <c r="A4" s="8" t="s">
        <v>37</v>
      </c>
      <c r="E4" s="7">
        <f>E3/365</f>
        <v>10.95890410958904</v>
      </c>
      <c r="F4" s="24" t="s">
        <v>22</v>
      </c>
      <c r="G4" s="25"/>
      <c r="H4" s="5"/>
      <c r="I4" s="5"/>
      <c r="J4" s="5"/>
      <c r="K4" s="5"/>
      <c r="L4" s="2"/>
    </row>
    <row r="5" spans="1:17" x14ac:dyDescent="0.25">
      <c r="A5" s="8" t="s">
        <v>28</v>
      </c>
      <c r="F5" s="25" t="s">
        <v>23</v>
      </c>
      <c r="G5" s="5"/>
      <c r="H5" s="5"/>
      <c r="I5" s="5"/>
      <c r="J5" s="5"/>
      <c r="K5" s="5"/>
      <c r="L5" s="2"/>
    </row>
    <row r="7" spans="1:17" ht="16.5" thickBot="1" x14ac:dyDescent="0.3">
      <c r="A7" s="8" t="s">
        <v>1</v>
      </c>
      <c r="F7" s="8" t="s">
        <v>29</v>
      </c>
    </row>
    <row r="8" spans="1:17" ht="17.25" thickTop="1" thickBot="1" x14ac:dyDescent="0.3">
      <c r="A8" s="13"/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</row>
    <row r="9" spans="1:17" ht="20.25" thickTop="1" thickBot="1" x14ac:dyDescent="0.3">
      <c r="A9" s="15" t="s">
        <v>30</v>
      </c>
      <c r="B9" s="34">
        <v>0.372</v>
      </c>
      <c r="C9" s="34">
        <v>0.08</v>
      </c>
      <c r="D9" s="34">
        <v>0.33</v>
      </c>
      <c r="E9" s="34">
        <v>6.8000000000000005E-2</v>
      </c>
      <c r="F9" s="34">
        <v>9.0999999999999998E-2</v>
      </c>
      <c r="G9" s="34">
        <v>1.7999999999999999E-2</v>
      </c>
      <c r="H9" s="34">
        <v>3.4000000000000002E-2</v>
      </c>
      <c r="I9" s="34">
        <v>7.0000000000000001E-3</v>
      </c>
    </row>
    <row r="10" spans="1:17" ht="17.25" thickTop="1" thickBot="1" x14ac:dyDescent="0.3">
      <c r="A10" s="15" t="s">
        <v>13</v>
      </c>
      <c r="B10" s="14">
        <f>E4*0.38</f>
        <v>4.1643835616438354</v>
      </c>
      <c r="C10" s="14">
        <f>E4*0.07</f>
        <v>0.76712328767123295</v>
      </c>
      <c r="D10" s="14">
        <f>E4*0.34</f>
        <v>3.7260273972602742</v>
      </c>
      <c r="E10" s="14">
        <f>E4*0.06</f>
        <v>0.65753424657534243</v>
      </c>
      <c r="F10" s="14">
        <f>E4*0.09</f>
        <v>0.98630136986301364</v>
      </c>
      <c r="G10" s="14">
        <f>E4*0.02</f>
        <v>0.21917808219178081</v>
      </c>
      <c r="H10" s="14">
        <f>E4*0.035</f>
        <v>0.38356164383561647</v>
      </c>
      <c r="I10" s="14">
        <f>E4*0.005</f>
        <v>5.4794520547945202E-2</v>
      </c>
    </row>
    <row r="11" spans="1:17" ht="17.25" thickTop="1" thickBot="1" x14ac:dyDescent="0.3">
      <c r="A11" s="16"/>
      <c r="B11" s="44" t="s">
        <v>14</v>
      </c>
      <c r="C11" s="44"/>
      <c r="D11" s="44" t="s">
        <v>15</v>
      </c>
      <c r="E11" s="44"/>
      <c r="F11" s="44" t="s">
        <v>17</v>
      </c>
      <c r="G11" s="44"/>
      <c r="H11" s="44" t="s">
        <v>18</v>
      </c>
      <c r="I11" s="44"/>
    </row>
    <row r="12" spans="1:17" ht="17.25" thickTop="1" thickBot="1" x14ac:dyDescent="0.3">
      <c r="A12" s="17" t="s">
        <v>19</v>
      </c>
      <c r="B12" s="44">
        <f>(B10+C10)/4</f>
        <v>1.2328767123287672</v>
      </c>
      <c r="C12" s="44"/>
      <c r="D12" s="44">
        <f>(D10+E10)/4</f>
        <v>1.095890410958904</v>
      </c>
      <c r="E12" s="44"/>
      <c r="F12" s="44">
        <f>(F10+G10)/4</f>
        <v>0.30136986301369861</v>
      </c>
      <c r="G12" s="44"/>
      <c r="H12" s="44">
        <f>(H10+I10)/4</f>
        <v>0.10958904109589042</v>
      </c>
      <c r="I12" s="44"/>
    </row>
    <row r="13" spans="1:17" ht="16.5" thickTop="1" x14ac:dyDescent="0.25">
      <c r="A13" s="41" t="s">
        <v>26</v>
      </c>
      <c r="B13" s="42"/>
      <c r="C13" s="42"/>
      <c r="D13" s="42"/>
      <c r="E13" s="42"/>
      <c r="F13" s="42"/>
      <c r="G13" s="42"/>
      <c r="H13" s="42"/>
      <c r="I13" s="43"/>
    </row>
    <row r="14" spans="1:17" ht="16.5" thickBot="1" x14ac:dyDescent="0.3">
      <c r="A14" s="18" t="s">
        <v>20</v>
      </c>
      <c r="B14" s="19"/>
      <c r="C14" s="19"/>
      <c r="D14" s="19"/>
      <c r="E14" s="19"/>
      <c r="F14" s="19"/>
      <c r="G14" s="19"/>
      <c r="H14" s="19"/>
      <c r="I14" s="20"/>
    </row>
    <row r="15" spans="1:17" ht="16.5" thickTop="1" x14ac:dyDescent="0.25">
      <c r="A15" s="21" t="s">
        <v>10</v>
      </c>
      <c r="B15" s="28">
        <v>2</v>
      </c>
      <c r="C15" s="28"/>
      <c r="D15" s="28">
        <v>2</v>
      </c>
      <c r="E15" s="28"/>
      <c r="F15" s="28">
        <v>1</v>
      </c>
      <c r="G15" s="28"/>
      <c r="H15" s="28"/>
      <c r="I15" s="29"/>
    </row>
    <row r="16" spans="1:17" ht="16.5" thickBot="1" x14ac:dyDescent="0.3">
      <c r="A16" s="22" t="s">
        <v>11</v>
      </c>
      <c r="B16" s="30">
        <v>1</v>
      </c>
      <c r="C16" s="30"/>
      <c r="D16" s="30">
        <v>1</v>
      </c>
      <c r="E16" s="30"/>
      <c r="F16" s="30"/>
      <c r="G16" s="30"/>
      <c r="H16" s="30"/>
      <c r="I16" s="31"/>
    </row>
    <row r="17" spans="1:12" ht="16.5" thickTop="1" x14ac:dyDescent="0.25">
      <c r="A17" s="8" t="s">
        <v>33</v>
      </c>
    </row>
    <row r="18" spans="1:12" x14ac:dyDescent="0.25">
      <c r="A18" s="8"/>
    </row>
    <row r="19" spans="1:12" x14ac:dyDescent="0.25">
      <c r="A19" s="8" t="s">
        <v>16</v>
      </c>
    </row>
    <row r="20" spans="1:12" x14ac:dyDescent="0.25">
      <c r="A20" s="8" t="s">
        <v>24</v>
      </c>
      <c r="B20" s="8"/>
      <c r="C20" s="8"/>
    </row>
    <row r="21" spans="1:12" x14ac:dyDescent="0.25">
      <c r="A21" s="10" t="s">
        <v>12</v>
      </c>
      <c r="B21" s="27"/>
      <c r="C21" s="39" t="s">
        <v>35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25">
      <c r="A22" s="6"/>
      <c r="B22" s="27"/>
      <c r="C22" s="39" t="s">
        <v>34</v>
      </c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5">
      <c r="A23" s="6"/>
      <c r="B23" s="6"/>
      <c r="C23" s="10"/>
      <c r="D23" s="10"/>
      <c r="E23" s="10"/>
      <c r="F23" s="10"/>
      <c r="G23" s="8"/>
      <c r="H23" s="8"/>
      <c r="I23" s="8"/>
      <c r="J23" s="8"/>
      <c r="K23" s="8"/>
      <c r="L23" s="8"/>
    </row>
    <row r="24" spans="1:12" x14ac:dyDescent="0.25">
      <c r="A24" s="35" t="s">
        <v>31</v>
      </c>
      <c r="B24" s="36" t="s">
        <v>32</v>
      </c>
      <c r="C24" s="37"/>
      <c r="D24" s="38"/>
      <c r="E24" s="37"/>
      <c r="F24" s="38"/>
      <c r="G24" s="37"/>
      <c r="H24" s="38"/>
    </row>
    <row r="27" spans="1:12" x14ac:dyDescent="0.25">
      <c r="F27" s="11"/>
      <c r="G27" s="4"/>
      <c r="H27" s="12"/>
      <c r="I27" s="4"/>
      <c r="J27" s="4"/>
      <c r="K27" s="4"/>
      <c r="L27" s="4"/>
    </row>
    <row r="28" spans="1:12" x14ac:dyDescent="0.25">
      <c r="F28" s="11"/>
      <c r="G28" s="4"/>
      <c r="H28" s="12"/>
      <c r="I28" s="4"/>
      <c r="J28" s="4"/>
      <c r="K28" s="4"/>
      <c r="L28" s="4"/>
    </row>
  </sheetData>
  <sheetProtection password="9EBD" sheet="1" scenarios="1" selectLockedCells="1"/>
  <mergeCells count="12">
    <mergeCell ref="A1:J1"/>
    <mergeCell ref="B11:C11"/>
    <mergeCell ref="D11:E11"/>
    <mergeCell ref="F11:G11"/>
    <mergeCell ref="H11:I11"/>
    <mergeCell ref="C21:L21"/>
    <mergeCell ref="C22:L22"/>
    <mergeCell ref="A13:I13"/>
    <mergeCell ref="B12:C12"/>
    <mergeCell ref="D12:E12"/>
    <mergeCell ref="F12:G12"/>
    <mergeCell ref="H12:I12"/>
  </mergeCells>
  <phoneticPr fontId="0" type="noConversion"/>
  <pageMargins left="0.7" right="0.7" top="0.75" bottom="0.75" header="0.3" footer="0.3"/>
  <pageSetup scale="98" orientation="landscape" r:id="rId1"/>
  <headerFooter>
    <oddFooter>&amp;C[Version 3. 2011-01-05]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PLTS stock</vt:lpstr>
    </vt:vector>
  </TitlesOfParts>
  <Company>Authorised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Nesrallah, Heather</cp:lastModifiedBy>
  <cp:lastPrinted>2008-04-15T15:17:31Z</cp:lastPrinted>
  <dcterms:created xsi:type="dcterms:W3CDTF">2008-04-05T14:15:28Z</dcterms:created>
  <dcterms:modified xsi:type="dcterms:W3CDTF">2019-01-21T17:11:58Z</dcterms:modified>
</cp:coreProperties>
</file>